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en\Desktop\"/>
    </mc:Choice>
  </mc:AlternateContent>
  <xr:revisionPtr revIDLastSave="0" documentId="11_A864869BCF4D048CAA462040CD7B1E556825F6FB" xr6:coauthVersionLast="47" xr6:coauthVersionMax="47" xr10:uidLastSave="{00000000-0000-0000-0000-000000000000}"/>
  <bookViews>
    <workbookView xWindow="0" yWindow="0" windowWidth="25200" windowHeight="11610" xr2:uid="{00000000-000D-0000-FFFF-FFFF00000000}"/>
  </bookViews>
  <sheets>
    <sheet name="Lot N°01 PLAFONDS - CLOISONS -" sheetId="1" r:id="rId1"/>
  </sheets>
  <definedNames>
    <definedName name="_xlnm.Print_Titles" localSheetId="0">'Lot N°01 PLAFONDS - CLOISONS -'!$1:$2</definedName>
    <definedName name="_xlnm.Print_Area" localSheetId="0">'Lot N°01 PLAFONDS - CLOISONS -'!$A$1:$F$70</definedName>
  </definedNames>
  <calcPr calcId="152511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8" i="1"/>
  <c r="F11" i="1"/>
  <c r="F13" i="1"/>
  <c r="F14" i="1"/>
  <c r="F18" i="1"/>
  <c r="F19" i="1"/>
  <c r="F21" i="1"/>
  <c r="F22" i="1"/>
  <c r="F26" i="1"/>
  <c r="F28" i="1"/>
  <c r="F31" i="1"/>
  <c r="F33" i="1"/>
  <c r="F34" i="1"/>
  <c r="F37" i="1"/>
  <c r="F38" i="1"/>
  <c r="F40" i="1"/>
  <c r="F44" i="1"/>
  <c r="F46" i="1"/>
  <c r="F49" i="1"/>
  <c r="F50" i="1"/>
  <c r="F52" i="1"/>
  <c r="F55" i="1"/>
  <c r="F57" i="1"/>
  <c r="F58" i="1"/>
  <c r="F61" i="1"/>
  <c r="F63" i="1"/>
  <c r="F67" i="1"/>
  <c r="F68" i="1"/>
  <c r="F69" i="1"/>
  <c r="B68" i="1"/>
</calcChain>
</file>

<file path=xl/sharedStrings.xml><?xml version="1.0" encoding="utf-8"?>
<sst xmlns="http://schemas.openxmlformats.org/spreadsheetml/2006/main" count="145" uniqueCount="97">
  <si>
    <t>Description des travaux</t>
  </si>
  <si>
    <t>U</t>
  </si>
  <si>
    <t>Quantité</t>
  </si>
  <si>
    <t>Prix en €</t>
  </si>
  <si>
    <t>Total en €</t>
  </si>
  <si>
    <t>1</t>
  </si>
  <si>
    <t>PLAFONDS</t>
  </si>
  <si>
    <t>CH3</t>
  </si>
  <si>
    <t>1.1</t>
  </si>
  <si>
    <t>Plafonds sous grille à plafond</t>
  </si>
  <si>
    <t>CH4</t>
  </si>
  <si>
    <t xml:space="preserve">1.1 1 </t>
  </si>
  <si>
    <t>Plafond droit - Isolant de 100 mm - 1 plaque perforée de 13 mm</t>
  </si>
  <si>
    <t>m2</t>
  </si>
  <si>
    <t>ART</t>
  </si>
  <si>
    <t>001-E454</t>
  </si>
  <si>
    <t>Total Plafonds sous grille à plafond</t>
  </si>
  <si>
    <t>STOT</t>
  </si>
  <si>
    <t>1.2</t>
  </si>
  <si>
    <t>Faux plafonds en dalles minérales amovibles - Sur ossature apparente</t>
  </si>
  <si>
    <t xml:space="preserve">1.2 1 </t>
  </si>
  <si>
    <t>Dimensions 600 x 600 mm - Affaiblissement 21 dB</t>
  </si>
  <si>
    <t>001-A199</t>
  </si>
  <si>
    <t>Total Faux plafonds en dalles minérales amovibles - Sur ossature apparente</t>
  </si>
  <si>
    <t>Total PLAFONDS</t>
  </si>
  <si>
    <t>2</t>
  </si>
  <si>
    <t>DOUBLAGES</t>
  </si>
  <si>
    <t>2.1</t>
  </si>
  <si>
    <t>Doublage thermique et acoustique en panneaux polystyrène et parement plâtre</t>
  </si>
  <si>
    <t xml:space="preserve">2.1 1 </t>
  </si>
  <si>
    <t>Complexe 80+13 mm - Résistance 2.55 m2.K/W - Parement standard</t>
  </si>
  <si>
    <t>001-A841</t>
  </si>
  <si>
    <t xml:space="preserve">2.1 2 </t>
  </si>
  <si>
    <t>Traitement des embrasures - Largeur 20 cm</t>
  </si>
  <si>
    <t>ml</t>
  </si>
  <si>
    <t>001-E452</t>
  </si>
  <si>
    <t>Total Doublage thermique et acoustique en panneaux polystyrène et parement plâtre</t>
  </si>
  <si>
    <t>Total DOUBLAGES</t>
  </si>
  <si>
    <t>3</t>
  </si>
  <si>
    <t>CLOISONS - CONTRE CLOISONS - GAINES TECHNIQUES</t>
  </si>
  <si>
    <t>3.1</t>
  </si>
  <si>
    <t>Cloisons de distribution sur ossature métallique avec plaques de plâtre</t>
  </si>
  <si>
    <t xml:space="preserve">3.1 1 </t>
  </si>
  <si>
    <t>Cloison 84/48 - 1 parement haute dureté de 18 mm</t>
  </si>
  <si>
    <t>002-A702</t>
  </si>
  <si>
    <t>Total Cloisons de distribution sur ossature métallique avec plaques de plâtre</t>
  </si>
  <si>
    <t>3.2</t>
  </si>
  <si>
    <t>Gaines techniques en ossature métallique et plaques de plâtre</t>
  </si>
  <si>
    <t xml:space="preserve">3.2 1 </t>
  </si>
  <si>
    <t>Gaine technique 84/48 - 3 parements standard de 13 mm</t>
  </si>
  <si>
    <t>001-A491</t>
  </si>
  <si>
    <t>Total Gaines techniques en ossature métallique et plaques de plâtre</t>
  </si>
  <si>
    <t>Total CLOISONS - CONTRE CLOISONS - GAINES TECHNIQUES</t>
  </si>
  <si>
    <t>4</t>
  </si>
  <si>
    <t>DIVERS</t>
  </si>
  <si>
    <t xml:space="preserve">4 1 </t>
  </si>
  <si>
    <t>Trappe en plafond - Non résistance au feu - Dimensions 60 x 60 cm</t>
  </si>
  <si>
    <t>001-A666</t>
  </si>
  <si>
    <t xml:space="preserve">4 2 </t>
  </si>
  <si>
    <t>Pose des huisseries de portes</t>
  </si>
  <si>
    <t>001-A520</t>
  </si>
  <si>
    <t>Total DIVERS</t>
  </si>
  <si>
    <t>5</t>
  </si>
  <si>
    <t>PREPARATION ET PEINTURES DES COMMUNS</t>
  </si>
  <si>
    <t>5.1</t>
  </si>
  <si>
    <t>Revêtement mural</t>
  </si>
  <si>
    <t xml:space="preserve">5.1 1 </t>
  </si>
  <si>
    <t>Revêtement mural en vinyl à motifs et lessivable</t>
  </si>
  <si>
    <t>001-C501</t>
  </si>
  <si>
    <t>Total Revêtement mural</t>
  </si>
  <si>
    <t>5.2</t>
  </si>
  <si>
    <t>Peintures murales et en plafond</t>
  </si>
  <si>
    <t xml:space="preserve">5.2 1 </t>
  </si>
  <si>
    <t>Peinture satinée veloutée murale - Teinte Blanc pur</t>
  </si>
  <si>
    <t>001-A157</t>
  </si>
  <si>
    <t xml:space="preserve">5.2 2 </t>
  </si>
  <si>
    <t>Peinture satinée veloutée plafonds - Teinte Bleu RAL 5013</t>
  </si>
  <si>
    <t>002-A706</t>
  </si>
  <si>
    <t>Total Peintures murales et en plafond</t>
  </si>
  <si>
    <t>5.3</t>
  </si>
  <si>
    <t>Peinture sur boiseries</t>
  </si>
  <si>
    <t xml:space="preserve">5.3 1 </t>
  </si>
  <si>
    <t>Peinture satinée</t>
  </si>
  <si>
    <t>001-A138</t>
  </si>
  <si>
    <t>Total Peinture sur boiseries</t>
  </si>
  <si>
    <t>Total PREPARATION ET PEINTURES DES COMMUNS</t>
  </si>
  <si>
    <t>6</t>
  </si>
  <si>
    <t>NETTOYAGE</t>
  </si>
  <si>
    <t xml:space="preserve">6 1 </t>
  </si>
  <si>
    <t>Nettoyage de livraison</t>
  </si>
  <si>
    <t>001-A763</t>
  </si>
  <si>
    <t>Total NETTOYAGE</t>
  </si>
  <si>
    <t>Montant HT du Lot N°01 PLAFONDS - CLOISONS - PEINTURES INTERIEURES - REVETEMENTS MURAUX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</si>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</sst>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4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FF"/>
      <name val="Arial"/>
      <family val="1"/>
    </font>
    <font>
      <b/>
      <sz val="13"/>
      <color rgb="FF000000"/>
      <name val="Arial"/>
      <family val="1"/>
    </font>
    <font>
      <b/>
      <sz val="10"/>
      <color rgb="FF000000"/>
      <name val="Arial"/>
      <family val="1"/>
    </font>
    <font>
      <sz val="8"/>
      <color rgb="FF000000"/>
      <name val="Arial"/>
      <family val="1"/>
    </font>
    <font>
      <b/>
      <sz val="12"/>
      <color rgb="FF000000"/>
      <name val="Arial"/>
      <family val="1"/>
    </font>
    <font>
      <b/>
      <u/>
      <sz val="12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b/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1" fillId="0" borderId="0" applyFill="0">
      <alignment horizontal="left" vertical="top" wrapText="1"/>
    </xf>
  </cellStyleXfs>
  <cellXfs count="45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2" borderId="13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0" xfId="14" applyBorder="1">
      <alignment horizontal="left" vertical="top" wrapText="1"/>
    </xf>
    <xf numFmtId="0" fontId="6" fillId="0" borderId="12" xfId="14" applyBorder="1">
      <alignment horizontal="left" vertical="top" wrapText="1"/>
    </xf>
    <xf numFmtId="0" fontId="8" fillId="0" borderId="8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11" xfId="0" applyNumberFormat="1" applyBorder="1" applyAlignment="1" applyProtection="1">
      <alignment horizontal="right" vertical="top" wrapText="1"/>
      <protection locked="0"/>
    </xf>
    <xf numFmtId="0" fontId="1" fillId="0" borderId="8" xfId="17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6" fillId="0" borderId="8" xfId="14" applyBorder="1">
      <alignment horizontal="left" vertical="top" wrapText="1"/>
    </xf>
    <xf numFmtId="164" fontId="0" fillId="0" borderId="2" xfId="0" applyNumberFormat="1" applyBorder="1" applyAlignment="1">
      <alignment horizontal="right" vertical="top" wrapText="1"/>
    </xf>
    <xf numFmtId="0" fontId="6" fillId="0" borderId="8" xfId="13" applyBorder="1">
      <alignment horizontal="lef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0" borderId="10" xfId="26" applyBorder="1">
      <alignment horizontal="left" vertical="top" wrapText="1"/>
    </xf>
    <xf numFmtId="0" fontId="8" fillId="0" borderId="12" xfId="26" applyBorder="1">
      <alignment horizontal="left" vertical="top" wrapText="1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165" fontId="13" fillId="3" borderId="0" xfId="0" applyNumberFormat="1" applyFont="1" applyFill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" fillId="2" borderId="18" xfId="10" applyBorder="1">
      <alignment horizontal="left" vertical="top" wrapText="1"/>
    </xf>
    <xf numFmtId="0" fontId="8" fillId="0" borderId="9" xfId="2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9" xfId="17" applyBorder="1">
      <alignment horizontal="left" vertical="top" wrapText="1"/>
    </xf>
    <xf numFmtId="0" fontId="6" fillId="0" borderId="9" xfId="14" applyBorder="1">
      <alignment horizontal="left" vertical="top" wrapText="1"/>
    </xf>
    <xf numFmtId="0" fontId="6" fillId="0" borderId="9" xfId="13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766957</xdr:rowOff>
    </xdr:to>
    <xdr:sp macro="" textlink="">
      <xdr:nvSpPr>
        <xdr:cNvPr id="3" name="Forme1"/>
        <xdr:cNvSpPr/>
      </xdr:nvSpPr>
      <xdr:spPr>
        <a:xfrm>
          <a:off x="0" y="0"/>
          <a:ext cx="6448696" cy="766957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Agencement d'une grande salle des instances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N°01 PLAFONDS - CLOISONS - PEINTURES INTERIEURES - REVETEMENTS MURAUX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1"/>
  <sheetViews>
    <sheetView showGridLines="0" tabSelected="1" workbookViewId="0">
      <pane xSplit="2" ySplit="2" topLeftCell="C3" activePane="bottomRight" state="frozen"/>
      <selection pane="bottomRight"/>
      <selection pane="bottomLeft" activeCell="A3" sqref="A3"/>
      <selection pane="topRight" activeCell="C1" sqref="C1"/>
    </sheetView>
  </sheetViews>
  <sheetFormatPr defaultColWidth="10.7109375" defaultRowHeight="1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9.400000000000006" customHeight="1">
      <c r="A1" s="36"/>
      <c r="B1" s="37"/>
      <c r="C1" s="37"/>
      <c r="D1" s="37"/>
      <c r="E1" s="37"/>
      <c r="F1" s="38"/>
    </row>
    <row r="2" spans="1:702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>
      <c r="A3" s="1"/>
      <c r="B3" s="5"/>
      <c r="C3" s="6"/>
      <c r="D3" s="6"/>
      <c r="E3" s="6"/>
      <c r="F3" s="7"/>
    </row>
    <row r="4" spans="1:702">
      <c r="A4" s="39" t="s">
        <v>5</v>
      </c>
      <c r="B4" s="8" t="s">
        <v>6</v>
      </c>
      <c r="C4" s="9"/>
      <c r="D4" s="9"/>
      <c r="E4" s="9"/>
      <c r="F4" s="10"/>
      <c r="ZY4" t="s">
        <v>7</v>
      </c>
      <c r="ZZ4" s="11"/>
    </row>
    <row r="5" spans="1:702">
      <c r="A5" s="12" t="s">
        <v>8</v>
      </c>
      <c r="B5" s="13" t="s">
        <v>9</v>
      </c>
      <c r="C5" s="9"/>
      <c r="D5" s="9"/>
      <c r="E5" s="9"/>
      <c r="F5" s="10"/>
      <c r="ZY5" t="s">
        <v>10</v>
      </c>
      <c r="ZZ5" s="11"/>
    </row>
    <row r="6" spans="1:702">
      <c r="A6" s="40" t="s">
        <v>11</v>
      </c>
      <c r="B6" s="14" t="s">
        <v>12</v>
      </c>
      <c r="C6" s="15" t="s">
        <v>13</v>
      </c>
      <c r="D6" s="16">
        <v>93.2</v>
      </c>
      <c r="E6" s="16"/>
      <c r="F6" s="17" t="str">
        <f ca="1">ROUND(D6*E6,2)</f>
        <v/>
      </c>
      <c r="ZY6" t="s">
        <v>14</v>
      </c>
      <c r="ZZ6" s="11" t="s">
        <v>15</v>
      </c>
    </row>
    <row r="7" spans="1:702">
      <c r="A7" s="24"/>
      <c r="B7" s="41"/>
      <c r="C7" s="9"/>
      <c r="D7" s="9"/>
      <c r="E7" s="9"/>
      <c r="F7" s="10"/>
    </row>
    <row r="8" spans="1:702">
      <c r="A8" s="42"/>
      <c r="B8" s="18" t="s">
        <v>16</v>
      </c>
      <c r="C8" s="9"/>
      <c r="D8" s="9"/>
      <c r="E8" s="9"/>
      <c r="F8" s="19" t="str">
        <f ca="1">SUBTOTAL(109,F6:F7)</f>
        <v/>
      </c>
      <c r="ZY8" t="s">
        <v>17</v>
      </c>
    </row>
    <row r="9" spans="1:702">
      <c r="A9" s="24"/>
      <c r="B9" s="41"/>
      <c r="C9" s="9"/>
      <c r="D9" s="9"/>
      <c r="E9" s="9"/>
      <c r="F9" s="10"/>
    </row>
    <row r="10" spans="1:702">
      <c r="A10" s="43" t="s">
        <v>18</v>
      </c>
      <c r="B10" s="20" t="s">
        <v>19</v>
      </c>
      <c r="C10" s="9"/>
      <c r="D10" s="9"/>
      <c r="E10" s="9"/>
      <c r="F10" s="10"/>
      <c r="ZY10" t="s">
        <v>10</v>
      </c>
      <c r="ZZ10" s="11"/>
    </row>
    <row r="11" spans="1:702">
      <c r="A11" s="40" t="s">
        <v>20</v>
      </c>
      <c r="B11" s="14" t="s">
        <v>21</v>
      </c>
      <c r="C11" s="15" t="s">
        <v>13</v>
      </c>
      <c r="D11" s="16">
        <v>15.78</v>
      </c>
      <c r="E11" s="16"/>
      <c r="F11" s="17" t="str">
        <f ca="1">ROUND(D11*E11,2)</f>
        <v/>
      </c>
      <c r="ZY11" t="s">
        <v>14</v>
      </c>
      <c r="ZZ11" s="11" t="s">
        <v>22</v>
      </c>
    </row>
    <row r="12" spans="1:702">
      <c r="A12" s="24"/>
      <c r="B12" s="41"/>
      <c r="C12" s="9"/>
      <c r="D12" s="9"/>
      <c r="E12" s="9"/>
      <c r="F12" s="10"/>
    </row>
    <row r="13" spans="1:702">
      <c r="A13" s="42"/>
      <c r="B13" s="18" t="s">
        <v>23</v>
      </c>
      <c r="C13" s="9"/>
      <c r="D13" s="9"/>
      <c r="E13" s="9"/>
      <c r="F13" s="21" t="str">
        <f ca="1">SUBTOTAL(109,F11:F12)</f>
        <v/>
      </c>
      <c r="ZY13" t="s">
        <v>17</v>
      </c>
    </row>
    <row r="14" spans="1:702">
      <c r="A14" s="44"/>
      <c r="B14" s="22" t="s">
        <v>24</v>
      </c>
      <c r="C14" s="9"/>
      <c r="D14" s="9"/>
      <c r="E14" s="9"/>
      <c r="F14" s="23" t="str">
        <f ca="1">SUBTOTAL(109,F5:F13)</f>
        <v/>
      </c>
      <c r="G14" s="24"/>
      <c r="ZY14" t="s">
        <v>17</v>
      </c>
    </row>
    <row r="15" spans="1:702">
      <c r="A15" s="25"/>
      <c r="B15" s="26"/>
      <c r="C15" s="9"/>
      <c r="D15" s="9"/>
      <c r="E15" s="9"/>
      <c r="F15" s="7"/>
    </row>
    <row r="16" spans="1:702">
      <c r="A16" s="39" t="s">
        <v>25</v>
      </c>
      <c r="B16" s="8" t="s">
        <v>26</v>
      </c>
      <c r="C16" s="9"/>
      <c r="D16" s="9"/>
      <c r="E16" s="9"/>
      <c r="F16" s="10"/>
      <c r="ZY16" t="s">
        <v>7</v>
      </c>
      <c r="ZZ16" s="11"/>
    </row>
    <row r="17" spans="1:702">
      <c r="A17" s="12" t="s">
        <v>27</v>
      </c>
      <c r="B17" s="13" t="s">
        <v>28</v>
      </c>
      <c r="C17" s="9"/>
      <c r="D17" s="9"/>
      <c r="E17" s="9"/>
      <c r="F17" s="10"/>
      <c r="ZY17" t="s">
        <v>10</v>
      </c>
      <c r="ZZ17" s="11"/>
    </row>
    <row r="18" spans="1:702">
      <c r="A18" s="40" t="s">
        <v>29</v>
      </c>
      <c r="B18" s="14" t="s">
        <v>30</v>
      </c>
      <c r="C18" s="15" t="s">
        <v>13</v>
      </c>
      <c r="D18" s="16">
        <v>158.4</v>
      </c>
      <c r="E18" s="16"/>
      <c r="F18" s="17" t="str">
        <f ca="1">ROUND(D18*E18,2)</f>
        <v/>
      </c>
      <c r="ZY18" t="s">
        <v>14</v>
      </c>
      <c r="ZZ18" s="11" t="s">
        <v>31</v>
      </c>
    </row>
    <row r="19" spans="1:702">
      <c r="A19" s="40" t="s">
        <v>32</v>
      </c>
      <c r="B19" s="14" t="s">
        <v>33</v>
      </c>
      <c r="C19" s="15" t="s">
        <v>34</v>
      </c>
      <c r="D19" s="16">
        <v>142.69999999999999</v>
      </c>
      <c r="E19" s="16"/>
      <c r="F19" s="17" t="str">
        <f ca="1">ROUND(D19*E19,2)</f>
        <v/>
      </c>
      <c r="ZY19" t="s">
        <v>14</v>
      </c>
      <c r="ZZ19" s="11" t="s">
        <v>35</v>
      </c>
    </row>
    <row r="20" spans="1:702">
      <c r="A20" s="24"/>
      <c r="B20" s="41"/>
      <c r="C20" s="9"/>
      <c r="D20" s="9"/>
      <c r="E20" s="9"/>
      <c r="F20" s="10"/>
    </row>
    <row r="21" spans="1:702">
      <c r="A21" s="42"/>
      <c r="B21" s="18" t="s">
        <v>36</v>
      </c>
      <c r="C21" s="9"/>
      <c r="D21" s="9"/>
      <c r="E21" s="9"/>
      <c r="F21" s="21" t="str">
        <f ca="1">SUBTOTAL(109,F18:F20)</f>
        <v/>
      </c>
      <c r="ZY21" t="s">
        <v>17</v>
      </c>
    </row>
    <row r="22" spans="1:702">
      <c r="A22" s="44"/>
      <c r="B22" s="22" t="s">
        <v>37</v>
      </c>
      <c r="C22" s="9"/>
      <c r="D22" s="9"/>
      <c r="E22" s="9"/>
      <c r="F22" s="23" t="str">
        <f ca="1">SUBTOTAL(109,F17:F21)</f>
        <v/>
      </c>
      <c r="G22" s="24"/>
      <c r="ZY22" t="s">
        <v>17</v>
      </c>
    </row>
    <row r="23" spans="1:702">
      <c r="A23" s="25"/>
      <c r="B23" s="26"/>
      <c r="C23" s="9"/>
      <c r="D23" s="9"/>
      <c r="E23" s="9"/>
      <c r="F23" s="7"/>
    </row>
    <row r="24" spans="1:702">
      <c r="A24" s="39" t="s">
        <v>38</v>
      </c>
      <c r="B24" s="8" t="s">
        <v>39</v>
      </c>
      <c r="C24" s="9"/>
      <c r="D24" s="9"/>
      <c r="E24" s="9"/>
      <c r="F24" s="10"/>
      <c r="ZY24" t="s">
        <v>7</v>
      </c>
      <c r="ZZ24" s="11"/>
    </row>
    <row r="25" spans="1:702">
      <c r="A25" s="12" t="s">
        <v>40</v>
      </c>
      <c r="B25" s="13" t="s">
        <v>41</v>
      </c>
      <c r="C25" s="9"/>
      <c r="D25" s="9"/>
      <c r="E25" s="9"/>
      <c r="F25" s="10"/>
      <c r="ZY25" t="s">
        <v>10</v>
      </c>
      <c r="ZZ25" s="11"/>
    </row>
    <row r="26" spans="1:702">
      <c r="A26" s="40" t="s">
        <v>42</v>
      </c>
      <c r="B26" s="14" t="s">
        <v>43</v>
      </c>
      <c r="C26" s="15" t="s">
        <v>13</v>
      </c>
      <c r="D26" s="16">
        <v>31.49</v>
      </c>
      <c r="E26" s="16"/>
      <c r="F26" s="17" t="str">
        <f ca="1">ROUND(D26*E26,2)</f>
        <v/>
      </c>
      <c r="ZY26" t="s">
        <v>14</v>
      </c>
      <c r="ZZ26" s="11" t="s">
        <v>44</v>
      </c>
    </row>
    <row r="27" spans="1:702">
      <c r="A27" s="24"/>
      <c r="B27" s="41"/>
      <c r="C27" s="9"/>
      <c r="D27" s="9"/>
      <c r="E27" s="9"/>
      <c r="F27" s="10"/>
    </row>
    <row r="28" spans="1:702">
      <c r="A28" s="42"/>
      <c r="B28" s="18" t="s">
        <v>45</v>
      </c>
      <c r="C28" s="9"/>
      <c r="D28" s="9"/>
      <c r="E28" s="9"/>
      <c r="F28" s="19" t="str">
        <f ca="1">SUBTOTAL(109,F26:F27)</f>
        <v/>
      </c>
      <c r="ZY28" t="s">
        <v>17</v>
      </c>
    </row>
    <row r="29" spans="1:702">
      <c r="A29" s="24"/>
      <c r="B29" s="41"/>
      <c r="C29" s="9"/>
      <c r="D29" s="9"/>
      <c r="E29" s="9"/>
      <c r="F29" s="10"/>
    </row>
    <row r="30" spans="1:702">
      <c r="A30" s="43" t="s">
        <v>46</v>
      </c>
      <c r="B30" s="20" t="s">
        <v>47</v>
      </c>
      <c r="C30" s="9"/>
      <c r="D30" s="9"/>
      <c r="E30" s="9"/>
      <c r="F30" s="10"/>
      <c r="ZY30" t="s">
        <v>10</v>
      </c>
      <c r="ZZ30" s="11"/>
    </row>
    <row r="31" spans="1:702">
      <c r="A31" s="40" t="s">
        <v>48</v>
      </c>
      <c r="B31" s="14" t="s">
        <v>49</v>
      </c>
      <c r="C31" s="15" t="s">
        <v>13</v>
      </c>
      <c r="D31" s="16">
        <v>4.34</v>
      </c>
      <c r="E31" s="16"/>
      <c r="F31" s="17" t="str">
        <f ca="1">ROUND(D31*E31,2)</f>
        <v/>
      </c>
      <c r="ZY31" t="s">
        <v>14</v>
      </c>
      <c r="ZZ31" s="11" t="s">
        <v>50</v>
      </c>
    </row>
    <row r="32" spans="1:702">
      <c r="A32" s="24"/>
      <c r="B32" s="41"/>
      <c r="C32" s="9"/>
      <c r="D32" s="9"/>
      <c r="E32" s="9"/>
      <c r="F32" s="10"/>
    </row>
    <row r="33" spans="1:702">
      <c r="A33" s="42"/>
      <c r="B33" s="18" t="s">
        <v>51</v>
      </c>
      <c r="C33" s="9"/>
      <c r="D33" s="9"/>
      <c r="E33" s="9"/>
      <c r="F33" s="21" t="str">
        <f ca="1">SUBTOTAL(109,F31:F32)</f>
        <v/>
      </c>
      <c r="ZY33" t="s">
        <v>17</v>
      </c>
    </row>
    <row r="34" spans="1:702">
      <c r="A34" s="44"/>
      <c r="B34" s="22" t="s">
        <v>52</v>
      </c>
      <c r="C34" s="9"/>
      <c r="D34" s="9"/>
      <c r="E34" s="9"/>
      <c r="F34" s="23" t="str">
        <f ca="1">SUBTOTAL(109,F25:F33)</f>
        <v/>
      </c>
      <c r="G34" s="24"/>
      <c r="ZY34" t="s">
        <v>17</v>
      </c>
    </row>
    <row r="35" spans="1:702">
      <c r="A35" s="25"/>
      <c r="B35" s="26"/>
      <c r="C35" s="9"/>
      <c r="D35" s="9"/>
      <c r="E35" s="9"/>
      <c r="F35" s="7"/>
    </row>
    <row r="36" spans="1:702">
      <c r="A36" s="39" t="s">
        <v>53</v>
      </c>
      <c r="B36" s="8" t="s">
        <v>54</v>
      </c>
      <c r="C36" s="9"/>
      <c r="D36" s="9"/>
      <c r="E36" s="9"/>
      <c r="F36" s="10"/>
      <c r="ZY36" t="s">
        <v>7</v>
      </c>
      <c r="ZZ36" s="11"/>
    </row>
    <row r="37" spans="1:702">
      <c r="A37" s="27" t="s">
        <v>55</v>
      </c>
      <c r="B37" s="28" t="s">
        <v>56</v>
      </c>
      <c r="C37" s="15" t="s">
        <v>1</v>
      </c>
      <c r="D37" s="29">
        <v>3</v>
      </c>
      <c r="E37" s="16"/>
      <c r="F37" s="17" t="str">
        <f ca="1">ROUND(D37*E37,2)</f>
        <v/>
      </c>
      <c r="ZY37" t="s">
        <v>14</v>
      </c>
      <c r="ZZ37" s="11" t="s">
        <v>57</v>
      </c>
    </row>
    <row r="38" spans="1:702">
      <c r="A38" s="40" t="s">
        <v>58</v>
      </c>
      <c r="B38" s="14" t="s">
        <v>59</v>
      </c>
      <c r="C38" s="15" t="s">
        <v>1</v>
      </c>
      <c r="D38" s="29">
        <v>3</v>
      </c>
      <c r="E38" s="16"/>
      <c r="F38" s="17" t="str">
        <f ca="1">ROUND(D38*E38,2)</f>
        <v/>
      </c>
      <c r="ZY38" t="s">
        <v>14</v>
      </c>
      <c r="ZZ38" s="11" t="s">
        <v>60</v>
      </c>
    </row>
    <row r="39" spans="1:702">
      <c r="A39" s="24"/>
      <c r="B39" s="41"/>
      <c r="C39" s="9"/>
      <c r="D39" s="9"/>
      <c r="E39" s="9"/>
      <c r="F39" s="30"/>
    </row>
    <row r="40" spans="1:702">
      <c r="A40" s="44"/>
      <c r="B40" s="22" t="s">
        <v>61</v>
      </c>
      <c r="C40" s="9"/>
      <c r="D40" s="9"/>
      <c r="E40" s="9"/>
      <c r="F40" s="23" t="str">
        <f ca="1">SUBTOTAL(109,F37:F39)</f>
        <v/>
      </c>
      <c r="G40" s="24"/>
      <c r="ZY40" t="s">
        <v>17</v>
      </c>
    </row>
    <row r="41" spans="1:702">
      <c r="A41" s="25"/>
      <c r="B41" s="26"/>
      <c r="C41" s="9"/>
      <c r="D41" s="9"/>
      <c r="E41" s="9"/>
      <c r="F41" s="7"/>
    </row>
    <row r="42" spans="1:702">
      <c r="A42" s="39" t="s">
        <v>62</v>
      </c>
      <c r="B42" s="8" t="s">
        <v>63</v>
      </c>
      <c r="C42" s="9"/>
      <c r="D42" s="9"/>
      <c r="E42" s="9"/>
      <c r="F42" s="10"/>
      <c r="ZY42" t="s">
        <v>7</v>
      </c>
      <c r="ZZ42" s="11"/>
    </row>
    <row r="43" spans="1:702">
      <c r="A43" s="12" t="s">
        <v>64</v>
      </c>
      <c r="B43" s="13" t="s">
        <v>65</v>
      </c>
      <c r="C43" s="9"/>
      <c r="D43" s="9"/>
      <c r="E43" s="9"/>
      <c r="F43" s="10"/>
      <c r="ZY43" t="s">
        <v>10</v>
      </c>
      <c r="ZZ43" s="11"/>
    </row>
    <row r="44" spans="1:702">
      <c r="A44" s="40" t="s">
        <v>66</v>
      </c>
      <c r="B44" s="14" t="s">
        <v>67</v>
      </c>
      <c r="C44" s="15" t="s">
        <v>13</v>
      </c>
      <c r="D44" s="16">
        <v>86.38</v>
      </c>
      <c r="E44" s="16"/>
      <c r="F44" s="17" t="str">
        <f ca="1">ROUND(D44*E44,2)</f>
        <v/>
      </c>
      <c r="ZY44" t="s">
        <v>14</v>
      </c>
      <c r="ZZ44" s="11" t="s">
        <v>68</v>
      </c>
    </row>
    <row r="45" spans="1:702">
      <c r="A45" s="24"/>
      <c r="B45" s="41"/>
      <c r="C45" s="9"/>
      <c r="D45" s="9"/>
      <c r="E45" s="9"/>
      <c r="F45" s="10"/>
    </row>
    <row r="46" spans="1:702">
      <c r="A46" s="42"/>
      <c r="B46" s="18" t="s">
        <v>69</v>
      </c>
      <c r="C46" s="9"/>
      <c r="D46" s="9"/>
      <c r="E46" s="9"/>
      <c r="F46" s="19" t="str">
        <f ca="1">SUBTOTAL(109,F44:F45)</f>
        <v/>
      </c>
      <c r="ZY46" t="s">
        <v>17</v>
      </c>
    </row>
    <row r="47" spans="1:702">
      <c r="A47" s="24"/>
      <c r="B47" s="41"/>
      <c r="C47" s="9"/>
      <c r="D47" s="9"/>
      <c r="E47" s="9"/>
      <c r="F47" s="10"/>
    </row>
    <row r="48" spans="1:702">
      <c r="A48" s="43" t="s">
        <v>70</v>
      </c>
      <c r="B48" s="20" t="s">
        <v>71</v>
      </c>
      <c r="C48" s="9"/>
      <c r="D48" s="9"/>
      <c r="E48" s="9"/>
      <c r="F48" s="10"/>
      <c r="ZY48" t="s">
        <v>10</v>
      </c>
      <c r="ZZ48" s="11"/>
    </row>
    <row r="49" spans="1:702">
      <c r="A49" s="40" t="s">
        <v>72</v>
      </c>
      <c r="B49" s="14" t="s">
        <v>73</v>
      </c>
      <c r="C49" s="15" t="s">
        <v>13</v>
      </c>
      <c r="D49" s="16">
        <v>120.06</v>
      </c>
      <c r="E49" s="16"/>
      <c r="F49" s="17" t="str">
        <f ca="1">ROUND(D49*E49,2)</f>
        <v/>
      </c>
      <c r="ZY49" t="s">
        <v>14</v>
      </c>
      <c r="ZZ49" s="11" t="s">
        <v>74</v>
      </c>
    </row>
    <row r="50" spans="1:702">
      <c r="A50" s="40" t="s">
        <v>75</v>
      </c>
      <c r="B50" s="14" t="s">
        <v>76</v>
      </c>
      <c r="C50" s="15" t="s">
        <v>13</v>
      </c>
      <c r="D50" s="16">
        <v>93.2</v>
      </c>
      <c r="E50" s="16"/>
      <c r="F50" s="17" t="str">
        <f ca="1">ROUND(D50*E50,2)</f>
        <v/>
      </c>
      <c r="ZY50" t="s">
        <v>14</v>
      </c>
      <c r="ZZ50" s="11" t="s">
        <v>77</v>
      </c>
    </row>
    <row r="51" spans="1:702">
      <c r="A51" s="24"/>
      <c r="B51" s="41"/>
      <c r="C51" s="9"/>
      <c r="D51" s="9"/>
      <c r="E51" s="9"/>
      <c r="F51" s="10"/>
    </row>
    <row r="52" spans="1:702">
      <c r="A52" s="42"/>
      <c r="B52" s="18" t="s">
        <v>78</v>
      </c>
      <c r="C52" s="9"/>
      <c r="D52" s="9"/>
      <c r="E52" s="9"/>
      <c r="F52" s="19" t="str">
        <f ca="1">SUBTOTAL(109,F49:F51)</f>
        <v/>
      </c>
      <c r="ZY52" t="s">
        <v>17</v>
      </c>
    </row>
    <row r="53" spans="1:702">
      <c r="A53" s="24"/>
      <c r="B53" s="41"/>
      <c r="C53" s="9"/>
      <c r="D53" s="9"/>
      <c r="E53" s="9"/>
      <c r="F53" s="10"/>
    </row>
    <row r="54" spans="1:702">
      <c r="A54" s="43" t="s">
        <v>79</v>
      </c>
      <c r="B54" s="20" t="s">
        <v>80</v>
      </c>
      <c r="C54" s="9"/>
      <c r="D54" s="9"/>
      <c r="E54" s="9"/>
      <c r="F54" s="10"/>
      <c r="ZY54" t="s">
        <v>10</v>
      </c>
      <c r="ZZ54" s="11"/>
    </row>
    <row r="55" spans="1:702">
      <c r="A55" s="40" t="s">
        <v>81</v>
      </c>
      <c r="B55" s="14" t="s">
        <v>82</v>
      </c>
      <c r="C55" s="15" t="s">
        <v>13</v>
      </c>
      <c r="D55" s="16">
        <v>15.57</v>
      </c>
      <c r="E55" s="16"/>
      <c r="F55" s="17" t="str">
        <f ca="1">ROUND(D55*E55,2)</f>
        <v/>
      </c>
      <c r="ZY55" t="s">
        <v>14</v>
      </c>
      <c r="ZZ55" s="11" t="s">
        <v>83</v>
      </c>
    </row>
    <row r="56" spans="1:702">
      <c r="A56" s="24"/>
      <c r="B56" s="41"/>
      <c r="C56" s="9"/>
      <c r="D56" s="9"/>
      <c r="E56" s="9"/>
      <c r="F56" s="10"/>
    </row>
    <row r="57" spans="1:702">
      <c r="A57" s="42"/>
      <c r="B57" s="18" t="s">
        <v>84</v>
      </c>
      <c r="C57" s="9"/>
      <c r="D57" s="9"/>
      <c r="E57" s="9"/>
      <c r="F57" s="21" t="str">
        <f ca="1">SUBTOTAL(109,F55:F56)</f>
        <v/>
      </c>
      <c r="ZY57" t="s">
        <v>17</v>
      </c>
    </row>
    <row r="58" spans="1:702">
      <c r="A58" s="44"/>
      <c r="B58" s="22" t="s">
        <v>85</v>
      </c>
      <c r="C58" s="9"/>
      <c r="D58" s="9"/>
      <c r="E58" s="9"/>
      <c r="F58" s="23" t="str">
        <f ca="1">SUBTOTAL(109,F43:F57)</f>
        <v/>
      </c>
      <c r="G58" s="24"/>
      <c r="ZY58" t="s">
        <v>17</v>
      </c>
    </row>
    <row r="59" spans="1:702">
      <c r="A59" s="25"/>
      <c r="B59" s="26"/>
      <c r="C59" s="9"/>
      <c r="D59" s="9"/>
      <c r="E59" s="9"/>
      <c r="F59" s="7"/>
    </row>
    <row r="60" spans="1:702">
      <c r="A60" s="39" t="s">
        <v>86</v>
      </c>
      <c r="B60" s="8" t="s">
        <v>87</v>
      </c>
      <c r="C60" s="9"/>
      <c r="D60" s="9"/>
      <c r="E60" s="9"/>
      <c r="F60" s="10"/>
      <c r="ZY60" t="s">
        <v>7</v>
      </c>
      <c r="ZZ60" s="11"/>
    </row>
    <row r="61" spans="1:702">
      <c r="A61" s="27" t="s">
        <v>88</v>
      </c>
      <c r="B61" s="28" t="s">
        <v>89</v>
      </c>
      <c r="C61" s="15" t="s">
        <v>1</v>
      </c>
      <c r="D61" s="29">
        <v>1</v>
      </c>
      <c r="E61" s="16"/>
      <c r="F61" s="17" t="str">
        <f ca="1">ROUND(D61*E61,2)</f>
        <v/>
      </c>
      <c r="ZY61" t="s">
        <v>14</v>
      </c>
      <c r="ZZ61" s="11" t="s">
        <v>90</v>
      </c>
    </row>
    <row r="62" spans="1:702">
      <c r="A62" s="24"/>
      <c r="B62" s="41"/>
      <c r="C62" s="9"/>
      <c r="D62" s="9"/>
      <c r="E62" s="9"/>
      <c r="F62" s="30"/>
    </row>
    <row r="63" spans="1:702">
      <c r="A63" s="44"/>
      <c r="B63" s="22" t="s">
        <v>91</v>
      </c>
      <c r="C63" s="9"/>
      <c r="D63" s="9"/>
      <c r="E63" s="9"/>
      <c r="F63" s="23" t="str">
        <f ca="1">SUBTOTAL(109,F61:F62)</f>
        <v/>
      </c>
      <c r="G63" s="24"/>
      <c r="ZY63" t="s">
        <v>17</v>
      </c>
    </row>
    <row r="64" spans="1:702">
      <c r="A64" s="24"/>
      <c r="B64" s="41"/>
      <c r="C64" s="9"/>
      <c r="D64" s="9"/>
      <c r="E64" s="9"/>
      <c r="F64" s="7"/>
    </row>
    <row r="65" spans="1:701">
      <c r="A65" s="25"/>
      <c r="B65" s="26"/>
      <c r="C65" s="31"/>
      <c r="D65" s="31"/>
      <c r="E65" s="31"/>
      <c r="F65" s="30"/>
    </row>
    <row r="66" spans="1:701">
      <c r="A66" s="32"/>
      <c r="B66" s="32"/>
      <c r="C66" s="32"/>
      <c r="D66" s="32"/>
      <c r="E66" s="32"/>
      <c r="F66" s="32"/>
    </row>
    <row r="67" spans="1:701">
      <c r="B67" s="33" t="s">
        <v>92</v>
      </c>
      <c r="F67" s="34" t="str">
        <f ca="1">SUBTOTAL(109,F4:F65)</f>
        <v/>
      </c>
      <c r="ZY67" t="s">
        <v>93</v>
      </c>
    </row>
    <row r="68" spans="1:701">
      <c r="A68" s="35">
        <v>20</v>
      </c>
      <c r="B68" s="33" t="str">
        <f ca="1">CONCATENATE("Montant TVA (",A68,"%)")</f>
        <v/>
      </c>
      <c r="F68" s="34" t="str">
        <f ca="1">(F67*A68)/100</f>
        <v/>
      </c>
      <c r="ZY68" t="s">
        <v>94</v>
      </c>
    </row>
    <row r="69" spans="1:701">
      <c r="B69" s="33" t="s">
        <v>95</v>
      </c>
      <c r="F69" s="34" t="str">
        <f ca="1">F67+F68</f>
        <v/>
      </c>
      <c r="ZY69" t="s">
        <v>96</v>
      </c>
    </row>
    <row r="70" spans="1:701">
      <c r="F70" s="34"/>
    </row>
    <row r="71" spans="1:701">
      <c r="F71" s="34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da42d8-1438-4b2f-86ce-d47a37f68320">
      <Terms xmlns="http://schemas.microsoft.com/office/infopath/2007/PartnerControls"/>
    </lcf76f155ced4ddcb4097134ff3c332f>
    <TaxCatchAll xmlns="70835412-6410-4eb9-813e-604cddbaab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BCECF9A2FEB41BFE8E5A5B9B8A988" ma:contentTypeVersion="16" ma:contentTypeDescription="Crée un document." ma:contentTypeScope="" ma:versionID="9c2ae09230418421211696a6f28ce409">
  <xsd:schema xmlns:xsd="http://www.w3.org/2001/XMLSchema" xmlns:xs="http://www.w3.org/2001/XMLSchema" xmlns:p="http://schemas.microsoft.com/office/2006/metadata/properties" xmlns:ns2="e4da42d8-1438-4b2f-86ce-d47a37f68320" xmlns:ns3="70835412-6410-4eb9-813e-604cddbaaba5" targetNamespace="http://schemas.microsoft.com/office/2006/metadata/properties" ma:root="true" ma:fieldsID="78c26d7910db0bc1cc0cc4786ff7a887" ns2:_="" ns3:_="">
    <xsd:import namespace="e4da42d8-1438-4b2f-86ce-d47a37f68320"/>
    <xsd:import namespace="70835412-6410-4eb9-813e-604cddbaab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a42d8-1438-4b2f-86ce-d47a37f683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89919d-9f42-4461-afd0-0bae295a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835412-6410-4eb9-813e-604cddbaab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e8684e0-81d7-41c9-99c0-25bdf4718a37}" ma:internalName="TaxCatchAll" ma:showField="CatchAllData" ma:web="70835412-6410-4eb9-813e-604cddbaa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354889-34BC-4D41-8759-F353705166BE}"/>
</file>

<file path=customXml/itemProps2.xml><?xml version="1.0" encoding="utf-8"?>
<ds:datastoreItem xmlns:ds="http://schemas.openxmlformats.org/officeDocument/2006/customXml" ds:itemID="{1A70C20A-C0BA-483D-AB1F-C229549834D5}"/>
</file>

<file path=customXml/itemProps3.xml><?xml version="1.0" encoding="utf-8"?>
<ds:datastoreItem xmlns:ds="http://schemas.openxmlformats.org/officeDocument/2006/customXml" ds:itemID="{A11B4B3B-855F-41C5-AA16-786E6CA325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Emilien</dc:creator>
  <cp:keywords/>
  <dc:description/>
  <cp:lastModifiedBy>Utilisateur invité</cp:lastModifiedBy>
  <cp:revision/>
  <dcterms:created xsi:type="dcterms:W3CDTF">2025-06-23T07:46:08Z</dcterms:created>
  <dcterms:modified xsi:type="dcterms:W3CDTF">2025-06-27T12:35:02Z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0x010100AA4BCECF9A2FEB41BFE8E5A5B9B8A988</vt:lpwstr>
  </property>
  <property fmtid="{D5CDD505-2E9C-101B-9397-08002B2CF9AE}" pid="3" name="MediaServiceImageTags">
    <vt:lpwstr/>
  </property>
</Properties>
</file>